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ASUS\Desktop\Фінансовий звіт за 2025 рік-Бідненко\"/>
    </mc:Choice>
  </mc:AlternateContent>
  <xr:revisionPtr revIDLastSave="0" documentId="13_ncr:1_{FBFAED97-52A3-4ED6-AC55-9726FCA1EF10}" xr6:coauthVersionLast="44" xr6:coauthVersionMax="44" xr10:uidLastSave="{00000000-0000-0000-0000-000000000000}"/>
  <bookViews>
    <workbookView xWindow="-120" yWindow="-120" windowWidth="20640" windowHeight="11160" xr2:uid="{00000000-000D-0000-FFFF-FFFF00000000}"/>
  </bookViews>
  <sheets>
    <sheet name="Разом" sheetId="1" r:id="rId1"/>
    <sheet name="нач" sheetId="2" r:id="rId2"/>
    <sheet name="бух" sheetId="3" r:id="rId3"/>
    <sheet name="метод" sheetId="4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3" i="3" l="1"/>
  <c r="D30" i="2"/>
  <c r="D45" i="1"/>
  <c r="D38" i="1"/>
  <c r="D21" i="1"/>
  <c r="D23" i="1"/>
  <c r="D16" i="1"/>
  <c r="D17" i="1"/>
  <c r="D15" i="1"/>
  <c r="D11" i="1"/>
  <c r="D10" i="1"/>
  <c r="D35" i="3"/>
  <c r="D33" i="4" l="1"/>
  <c r="D21" i="4"/>
  <c r="D12" i="4"/>
  <c r="D28" i="3"/>
  <c r="D16" i="3"/>
  <c r="D12" i="3"/>
  <c r="D23" i="2"/>
  <c r="D17" i="2"/>
  <c r="D12" i="2"/>
  <c r="D31" i="1" l="1"/>
  <c r="D18" i="1"/>
  <c r="D12" i="1"/>
</calcChain>
</file>

<file path=xl/sharedStrings.xml><?xml version="1.0" encoding="utf-8"?>
<sst xmlns="http://schemas.openxmlformats.org/spreadsheetml/2006/main" count="166" uniqueCount="50">
  <si>
    <t>На придбання предметів, матеріалів, обладнання та інвентарю:</t>
  </si>
  <si>
    <t>№</t>
  </si>
  <si>
    <t>Сума</t>
  </si>
  <si>
    <t>Назва предметів, матеріалів, обладнання та інвентарю:</t>
  </si>
  <si>
    <t>разом</t>
  </si>
  <si>
    <t>На оплату послуг, крім комунальних:</t>
  </si>
  <si>
    <t xml:space="preserve">Згідно Закону України "Про освіту" стаття 30, від 05.09.2017 року, оприлюднюємо інформацію про надходження та використання отриманих бюджетних коштів,                                                               інформацію про перелік товарів, робіт і послуг
</t>
  </si>
  <si>
    <t xml:space="preserve">Назва </t>
  </si>
  <si>
    <t>Загальний фонд.</t>
  </si>
  <si>
    <t>На заробітну плату:</t>
  </si>
  <si>
    <t>А.В. Іванченко</t>
  </si>
  <si>
    <t>Начальник відділу освіти</t>
  </si>
  <si>
    <t>На навчання:</t>
  </si>
  <si>
    <t>На матеріальну допомогу</t>
  </si>
  <si>
    <t>бензин</t>
  </si>
  <si>
    <t>програмне забезпечення "М.Е.Dос"</t>
  </si>
  <si>
    <t>медогля водіїв (передрейсові)</t>
  </si>
  <si>
    <t>підтримка та обслуговування сайту</t>
  </si>
  <si>
    <t xml:space="preserve">програмне забезпечення </t>
  </si>
  <si>
    <t>заробітна плата</t>
  </si>
  <si>
    <t>нарахування на зарплату</t>
  </si>
  <si>
    <t>канцтовари</t>
  </si>
  <si>
    <t>ремонт оргтехніки</t>
  </si>
  <si>
    <t>доступ до програмного продукту АІС</t>
  </si>
  <si>
    <t>доступ в режимі он-лайн до електронних баз</t>
  </si>
  <si>
    <t>запчастини для автомобіля</t>
  </si>
  <si>
    <t>страхування автомобіля</t>
  </si>
  <si>
    <t>Головний бухгалтер</t>
  </si>
  <si>
    <t>Н.П.Костінова</t>
  </si>
  <si>
    <t xml:space="preserve">Фінансовий звіт за  2025 рік по Відділу освіти  Хотінської селищної ради Сумського району Сумської області
</t>
  </si>
  <si>
    <t>послуги оренди приміщення</t>
  </si>
  <si>
    <t>інтернет</t>
  </si>
  <si>
    <t>На оплату енергоносіїв</t>
  </si>
  <si>
    <t>водопостачання та водовідведення</t>
  </si>
  <si>
    <t>електроенергія</t>
  </si>
  <si>
    <t>Разом</t>
  </si>
  <si>
    <t>теплопостачання</t>
  </si>
  <si>
    <t>РАЗОМ ПО ЗАГАЛЬНОМУ ФОНДУ</t>
  </si>
  <si>
    <r>
      <t>Всього видатки за  2025 рік складають -</t>
    </r>
    <r>
      <rPr>
        <b/>
        <sz val="11"/>
        <color theme="1"/>
        <rFont val="Calibri"/>
        <family val="2"/>
        <charset val="204"/>
        <scheme val="minor"/>
      </rPr>
      <t xml:space="preserve"> 1464039,25</t>
    </r>
    <r>
      <rPr>
        <sz val="11"/>
        <color rgb="FFFF0000"/>
        <rFont val="Calibri"/>
        <family val="2"/>
        <charset val="204"/>
        <scheme val="minor"/>
      </rPr>
      <t xml:space="preserve"> </t>
    </r>
    <r>
      <rPr>
        <b/>
        <u/>
        <sz val="11"/>
        <color theme="1"/>
        <rFont val="Calibri"/>
        <family val="2"/>
        <charset val="204"/>
        <scheme val="minor"/>
      </rPr>
      <t>грн</t>
    </r>
    <r>
      <rPr>
        <sz val="11"/>
        <color theme="1"/>
        <rFont val="Calibri"/>
        <family val="2"/>
        <charset val="204"/>
        <scheme val="minor"/>
      </rPr>
      <t>., в тому числі</t>
    </r>
  </si>
  <si>
    <r>
      <t xml:space="preserve">Станом на 31.12.2025 р. витрачено згідно кошторису </t>
    </r>
    <r>
      <rPr>
        <b/>
        <sz val="11"/>
        <rFont val="Calibri"/>
        <family val="2"/>
        <charset val="204"/>
        <scheme val="minor"/>
      </rPr>
      <t xml:space="preserve"> 1464039,25</t>
    </r>
    <r>
      <rPr>
        <sz val="11"/>
        <rFont val="Calibri"/>
        <family val="2"/>
        <charset val="204"/>
        <scheme val="minor"/>
      </rPr>
      <t xml:space="preserve"> </t>
    </r>
    <r>
      <rPr>
        <b/>
        <sz val="11"/>
        <rFont val="Calibri"/>
        <family val="2"/>
        <charset val="204"/>
        <scheme val="minor"/>
      </rPr>
      <t>грн</t>
    </r>
    <r>
      <rPr>
        <sz val="11"/>
        <rFont val="Calibri"/>
        <family val="2"/>
        <charset val="204"/>
        <scheme val="minor"/>
      </rPr>
      <t>., а саме :</t>
    </r>
  </si>
  <si>
    <t xml:space="preserve">Фінансовий звіт за  2025 рік по Відділу освіти  Хотінської селищної ради Сумського району Сумської області (Бухгалтерія)
</t>
  </si>
  <si>
    <t xml:space="preserve">Фінансовий звіт за  2025 рік по Відділу освіти  Хотінської селищної ради Сумського району Сумської області (Керівники)
</t>
  </si>
  <si>
    <t xml:space="preserve">Фінансовий звіт за  2025 рік по Відділу освіти  Хотінської селищної ради Сумського району Сумської області (Методисти)
</t>
  </si>
  <si>
    <r>
      <t>Всього видатки за  2025 рік складають -</t>
    </r>
    <r>
      <rPr>
        <b/>
        <sz val="11"/>
        <color theme="1"/>
        <rFont val="Calibri"/>
        <family val="2"/>
        <charset val="204"/>
        <scheme val="minor"/>
      </rPr>
      <t xml:space="preserve"> 664649,70</t>
    </r>
    <r>
      <rPr>
        <sz val="11"/>
        <color rgb="FFFF0000"/>
        <rFont val="Calibri"/>
        <family val="2"/>
        <charset val="204"/>
        <scheme val="minor"/>
      </rPr>
      <t xml:space="preserve"> </t>
    </r>
    <r>
      <rPr>
        <b/>
        <u/>
        <sz val="11"/>
        <color theme="1"/>
        <rFont val="Calibri"/>
        <family val="2"/>
        <charset val="204"/>
        <scheme val="minor"/>
      </rPr>
      <t>грн</t>
    </r>
    <r>
      <rPr>
        <sz val="11"/>
        <color theme="1"/>
        <rFont val="Calibri"/>
        <family val="2"/>
        <charset val="204"/>
        <scheme val="minor"/>
      </rPr>
      <t>., в тому числі</t>
    </r>
  </si>
  <si>
    <r>
      <t xml:space="preserve">Станом на 31.12.2025 р. витрачено згідно кошторису </t>
    </r>
    <r>
      <rPr>
        <b/>
        <sz val="11"/>
        <rFont val="Calibri"/>
        <family val="2"/>
        <charset val="204"/>
        <scheme val="minor"/>
      </rPr>
      <t>664649,70</t>
    </r>
    <r>
      <rPr>
        <sz val="11"/>
        <rFont val="Calibri"/>
        <family val="2"/>
        <charset val="204"/>
        <scheme val="minor"/>
      </rPr>
      <t xml:space="preserve"> </t>
    </r>
    <r>
      <rPr>
        <b/>
        <sz val="11"/>
        <rFont val="Calibri"/>
        <family val="2"/>
        <charset val="204"/>
        <scheme val="minor"/>
      </rPr>
      <t>грн</t>
    </r>
    <r>
      <rPr>
        <sz val="11"/>
        <rFont val="Calibri"/>
        <family val="2"/>
        <charset val="204"/>
        <scheme val="minor"/>
      </rPr>
      <t>., а саме :</t>
    </r>
  </si>
  <si>
    <t>Інтернет</t>
  </si>
  <si>
    <r>
      <t>Всього видатки за  2025 рік складають -</t>
    </r>
    <r>
      <rPr>
        <b/>
        <sz val="11"/>
        <color theme="1"/>
        <rFont val="Calibri"/>
        <family val="2"/>
        <charset val="204"/>
        <scheme val="minor"/>
      </rPr>
      <t xml:space="preserve"> 3475516,77</t>
    </r>
    <r>
      <rPr>
        <sz val="11"/>
        <color rgb="FFFF0000"/>
        <rFont val="Calibri"/>
        <family val="2"/>
        <charset val="204"/>
        <scheme val="minor"/>
      </rPr>
      <t xml:space="preserve"> </t>
    </r>
    <r>
      <rPr>
        <b/>
        <u/>
        <sz val="11"/>
        <color theme="1"/>
        <rFont val="Calibri"/>
        <family val="2"/>
        <charset val="204"/>
        <scheme val="minor"/>
      </rPr>
      <t>грн</t>
    </r>
    <r>
      <rPr>
        <sz val="11"/>
        <color theme="1"/>
        <rFont val="Calibri"/>
        <family val="2"/>
        <charset val="204"/>
        <scheme val="minor"/>
      </rPr>
      <t>., в тому числі</t>
    </r>
  </si>
  <si>
    <r>
      <t xml:space="preserve">Станом на 31.12.2025 р. витрачено згідно кошторису </t>
    </r>
    <r>
      <rPr>
        <b/>
        <sz val="11"/>
        <rFont val="Calibri"/>
        <family val="2"/>
        <charset val="204"/>
        <scheme val="minor"/>
      </rPr>
      <t>3475516,77</t>
    </r>
    <r>
      <rPr>
        <sz val="11"/>
        <rFont val="Calibri"/>
        <family val="2"/>
        <charset val="204"/>
        <scheme val="minor"/>
      </rPr>
      <t xml:space="preserve"> </t>
    </r>
    <r>
      <rPr>
        <b/>
        <sz val="11"/>
        <rFont val="Calibri"/>
        <family val="2"/>
        <charset val="204"/>
        <scheme val="minor"/>
      </rPr>
      <t>грн</t>
    </r>
    <r>
      <rPr>
        <sz val="11"/>
        <rFont val="Calibri"/>
        <family val="2"/>
        <charset val="204"/>
        <scheme val="minor"/>
      </rPr>
      <t>., а саме :</t>
    </r>
  </si>
  <si>
    <r>
      <t>Всього видатки за  2025 рік складають -</t>
    </r>
    <r>
      <rPr>
        <b/>
        <sz val="11"/>
        <color theme="1"/>
        <rFont val="Calibri"/>
        <family val="2"/>
        <charset val="204"/>
        <scheme val="minor"/>
      </rPr>
      <t xml:space="preserve"> 1346827,82</t>
    </r>
    <r>
      <rPr>
        <sz val="11"/>
        <color rgb="FFFF0000"/>
        <rFont val="Calibri"/>
        <family val="2"/>
        <charset val="204"/>
        <scheme val="minor"/>
      </rPr>
      <t xml:space="preserve"> </t>
    </r>
    <r>
      <rPr>
        <b/>
        <u/>
        <sz val="11"/>
        <color theme="1"/>
        <rFont val="Calibri"/>
        <family val="2"/>
        <charset val="204"/>
        <scheme val="minor"/>
      </rPr>
      <t>грн</t>
    </r>
    <r>
      <rPr>
        <sz val="11"/>
        <color theme="1"/>
        <rFont val="Calibri"/>
        <family val="2"/>
        <charset val="204"/>
        <scheme val="minor"/>
      </rPr>
      <t>., в тому числі</t>
    </r>
  </si>
  <si>
    <r>
      <t xml:space="preserve">Станом на 31.12.2025 р. витрачено згідно кошторису </t>
    </r>
    <r>
      <rPr>
        <b/>
        <sz val="11"/>
        <rFont val="Calibri"/>
        <family val="2"/>
        <charset val="204"/>
        <scheme val="minor"/>
      </rPr>
      <t>1346827,82</t>
    </r>
    <r>
      <rPr>
        <sz val="11"/>
        <rFont val="Calibri"/>
        <family val="2"/>
        <charset val="204"/>
        <scheme val="minor"/>
      </rPr>
      <t xml:space="preserve"> </t>
    </r>
    <r>
      <rPr>
        <b/>
        <sz val="11"/>
        <rFont val="Calibri"/>
        <family val="2"/>
        <charset val="204"/>
        <scheme val="minor"/>
      </rPr>
      <t>грн</t>
    </r>
    <r>
      <rPr>
        <sz val="11"/>
        <rFont val="Calibri"/>
        <family val="2"/>
        <charset val="204"/>
        <scheme val="minor"/>
      </rPr>
      <t>., а саме 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</si>
</sst>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3" fillId="0" borderId="1" xfId="0" applyFont="1" applyBorder="1"/>
    <xf numFmtId="0" fontId="1" fillId="0" borderId="1" xfId="0" applyFont="1" applyBorder="1"/>
    <xf numFmtId="2" fontId="1" fillId="0" borderId="1" xfId="0" applyNumberFormat="1" applyFont="1" applyBorder="1"/>
    <xf numFmtId="0" fontId="0" fillId="0" borderId="1" xfId="0" applyFont="1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/>
    <xf numFmtId="0" fontId="0" fillId="0" borderId="1" xfId="0" applyBorder="1" applyAlignment="1"/>
    <xf numFmtId="0" fontId="0" fillId="0" borderId="1" xfId="0" applyBorder="1" applyAlignment="1">
      <alignment horizontal="left" wrapText="1"/>
    </xf>
    <xf numFmtId="0" fontId="1" fillId="0" borderId="1" xfId="0" applyFont="1" applyBorder="1" applyAlignment="1"/>
    <xf numFmtId="0" fontId="0" fillId="0" borderId="1" xfId="0" applyBorder="1" applyAlignment="1">
      <alignment horizontal="center" vertical="center"/>
    </xf>
    <xf numFmtId="0" fontId="0" fillId="0" borderId="0" xfId="0" applyAlignment="1"/>
    <xf numFmtId="2" fontId="0" fillId="0" borderId="0" xfId="0" applyNumberFormat="1"/>
    <xf numFmtId="0" fontId="0" fillId="0" borderId="0" xfId="0" applyBorder="1" applyAlignment="1"/>
    <xf numFmtId="0" fontId="1" fillId="0" borderId="0" xfId="0" applyFont="1" applyBorder="1" applyAlignment="1"/>
    <xf numFmtId="2" fontId="0" fillId="0" borderId="1" xfId="0" applyNumberFormat="1" applyBorder="1"/>
    <xf numFmtId="2" fontId="0" fillId="0" borderId="1" xfId="0" applyNumberFormat="1" applyFont="1" applyBorder="1"/>
    <xf numFmtId="2" fontId="0" fillId="0" borderId="1" xfId="0" applyNumberForma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2" fontId="0" fillId="0" borderId="1" xfId="0" applyNumberFormat="1" applyBorder="1" applyAlignment="1"/>
    <xf numFmtId="2" fontId="1" fillId="0" borderId="1" xfId="0" applyNumberFormat="1" applyFont="1" applyBorder="1" applyAlignment="1"/>
    <xf numFmtId="0" fontId="0" fillId="0" borderId="0" xfId="0" applyAlignment="1"/>
    <xf numFmtId="0" fontId="0" fillId="0" borderId="0" xfId="0" applyAlignment="1"/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horizontal="left" wrapText="1"/>
    </xf>
    <xf numFmtId="0" fontId="0" fillId="0" borderId="0" xfId="0" applyBorder="1"/>
    <xf numFmtId="0" fontId="3" fillId="0" borderId="0" xfId="0" applyFont="1" applyBorder="1"/>
    <xf numFmtId="2" fontId="1" fillId="0" borderId="0" xfId="0" applyNumberFormat="1" applyFont="1" applyBorder="1"/>
    <xf numFmtId="2" fontId="2" fillId="0" borderId="1" xfId="0" applyNumberFormat="1" applyFont="1" applyBorder="1"/>
    <xf numFmtId="0" fontId="0" fillId="0" borderId="0" xfId="0" applyFill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  <xf numFmtId="2" fontId="0" fillId="0" borderId="1" xfId="0" applyNumberFormat="1" applyFont="1" applyFill="1" applyBorder="1"/>
    <xf numFmtId="0" fontId="3" fillId="0" borderId="1" xfId="0" applyFont="1" applyFill="1" applyBorder="1"/>
    <xf numFmtId="2" fontId="1" fillId="0" borderId="1" xfId="0" applyNumberFormat="1" applyFont="1" applyFill="1" applyBorder="1"/>
    <xf numFmtId="0" fontId="0" fillId="0" borderId="0" xfId="0" applyFill="1" applyAlignment="1">
      <alignment horizontal="left"/>
    </xf>
    <xf numFmtId="0" fontId="0" fillId="0" borderId="1" xfId="0" applyFont="1" applyFill="1" applyBorder="1"/>
    <xf numFmtId="2" fontId="0" fillId="0" borderId="1" xfId="0" applyNumberForma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6"/>
  <sheetViews>
    <sheetView tabSelected="1" workbookViewId="0">
      <selection activeCell="H21" sqref="H21"/>
    </sheetView>
  </sheetViews>
  <sheetFormatPr defaultRowHeight="15" x14ac:dyDescent="0.25"/>
  <cols>
    <col min="1" max="1" width="3.28515625" customWidth="1"/>
    <col min="2" max="2" width="4.140625" customWidth="1"/>
    <col min="3" max="3" width="54.28515625" customWidth="1"/>
    <col min="4" max="4" width="23.28515625" customWidth="1"/>
    <col min="5" max="5" width="14" customWidth="1"/>
    <col min="6" max="6" width="4.7109375" customWidth="1"/>
    <col min="7" max="7" width="10.5703125" bestFit="1" customWidth="1"/>
  </cols>
  <sheetData>
    <row r="1" spans="1:7" ht="46.15" customHeight="1" x14ac:dyDescent="0.25">
      <c r="A1" s="27" t="s">
        <v>6</v>
      </c>
      <c r="B1" s="28"/>
      <c r="C1" s="28"/>
      <c r="D1" s="28"/>
    </row>
    <row r="2" spans="1:7" ht="43.9" customHeight="1" x14ac:dyDescent="0.25">
      <c r="A2" s="29" t="s">
        <v>29</v>
      </c>
      <c r="B2" s="30"/>
      <c r="C2" s="30"/>
      <c r="D2" s="30"/>
    </row>
    <row r="3" spans="1:7" ht="0.75" customHeight="1" x14ac:dyDescent="0.25">
      <c r="A3" s="32"/>
      <c r="B3" s="32"/>
      <c r="C3" s="32"/>
      <c r="D3" s="32"/>
    </row>
    <row r="4" spans="1:7" ht="15" hidden="1" customHeight="1" x14ac:dyDescent="0.25">
      <c r="A4" s="31"/>
      <c r="B4" s="31"/>
      <c r="C4" s="31"/>
      <c r="D4" s="31"/>
    </row>
    <row r="5" spans="1:7" ht="17.25" customHeight="1" x14ac:dyDescent="0.25">
      <c r="A5" s="31" t="s">
        <v>46</v>
      </c>
      <c r="B5" s="26"/>
      <c r="C5" s="26"/>
      <c r="D5" s="26"/>
    </row>
    <row r="6" spans="1:7" ht="15" customHeight="1" x14ac:dyDescent="0.25">
      <c r="A6" s="31" t="s">
        <v>8</v>
      </c>
      <c r="B6" s="31"/>
      <c r="C6" s="31"/>
      <c r="D6" s="31"/>
    </row>
    <row r="7" spans="1:7" ht="15" customHeight="1" x14ac:dyDescent="0.25">
      <c r="A7" s="31" t="s">
        <v>47</v>
      </c>
      <c r="B7" s="26"/>
      <c r="C7" s="26"/>
      <c r="D7" s="26"/>
    </row>
    <row r="8" spans="1:7" ht="15.75" customHeight="1" x14ac:dyDescent="0.25">
      <c r="A8" s="34" t="s">
        <v>9</v>
      </c>
      <c r="B8" s="34"/>
      <c r="C8" s="34"/>
      <c r="D8" s="34"/>
    </row>
    <row r="9" spans="1:7" x14ac:dyDescent="0.25">
      <c r="B9" s="1" t="s">
        <v>1</v>
      </c>
      <c r="C9" s="1" t="s">
        <v>7</v>
      </c>
      <c r="D9" s="1" t="s">
        <v>2</v>
      </c>
    </row>
    <row r="10" spans="1:7" x14ac:dyDescent="0.25">
      <c r="B10" s="13">
        <v>1</v>
      </c>
      <c r="C10" s="1" t="s">
        <v>19</v>
      </c>
      <c r="D10" s="1">
        <f>нач!D10+бух!D10+метод!D10</f>
        <v>2719402.36</v>
      </c>
    </row>
    <row r="11" spans="1:7" x14ac:dyDescent="0.25">
      <c r="B11" s="13">
        <v>2</v>
      </c>
      <c r="C11" s="1" t="s">
        <v>20</v>
      </c>
      <c r="D11" s="1">
        <f>нач!D11+бух!D11+метод!D11</f>
        <v>524777.15</v>
      </c>
      <c r="G11" s="15"/>
    </row>
    <row r="12" spans="1:7" x14ac:dyDescent="0.25">
      <c r="B12" s="1"/>
      <c r="C12" s="3" t="s">
        <v>4</v>
      </c>
      <c r="D12" s="3">
        <f>SUM(D10:D11)</f>
        <v>3244179.51</v>
      </c>
    </row>
    <row r="13" spans="1:7" x14ac:dyDescent="0.25">
      <c r="A13" s="31" t="s">
        <v>0</v>
      </c>
      <c r="B13" s="31"/>
      <c r="C13" s="31"/>
      <c r="D13" s="31"/>
    </row>
    <row r="14" spans="1:7" x14ac:dyDescent="0.25">
      <c r="B14" s="1" t="s">
        <v>1</v>
      </c>
      <c r="C14" s="1" t="s">
        <v>3</v>
      </c>
      <c r="D14" s="1" t="s">
        <v>2</v>
      </c>
      <c r="G14" s="15"/>
    </row>
    <row r="15" spans="1:7" x14ac:dyDescent="0.25">
      <c r="B15" s="13">
        <v>1</v>
      </c>
      <c r="C15" s="1" t="s">
        <v>14</v>
      </c>
      <c r="D15" s="47">
        <f>нач!D15</f>
        <v>38100</v>
      </c>
    </row>
    <row r="16" spans="1:7" x14ac:dyDescent="0.25">
      <c r="B16" s="13">
        <v>2</v>
      </c>
      <c r="C16" s="1" t="s">
        <v>21</v>
      </c>
      <c r="D16" s="42">
        <f>бух!D15</f>
        <v>12780</v>
      </c>
    </row>
    <row r="17" spans="1:4" x14ac:dyDescent="0.25">
      <c r="B17" s="13">
        <v>3</v>
      </c>
      <c r="C17" s="1" t="s">
        <v>25</v>
      </c>
      <c r="D17" s="42">
        <f>нач!D16</f>
        <v>3477</v>
      </c>
    </row>
    <row r="18" spans="1:4" x14ac:dyDescent="0.25">
      <c r="B18" s="1"/>
      <c r="C18" s="2" t="s">
        <v>4</v>
      </c>
      <c r="D18" s="4">
        <f>SUM(D15:D17)</f>
        <v>54357</v>
      </c>
    </row>
    <row r="19" spans="1:4" x14ac:dyDescent="0.25">
      <c r="A19" s="26" t="s">
        <v>5</v>
      </c>
      <c r="B19" s="26"/>
      <c r="C19" s="26"/>
      <c r="D19" s="26"/>
    </row>
    <row r="20" spans="1:4" x14ac:dyDescent="0.25">
      <c r="B20" s="1" t="s">
        <v>1</v>
      </c>
      <c r="C20" s="1" t="s">
        <v>7</v>
      </c>
      <c r="D20" s="1" t="s">
        <v>2</v>
      </c>
    </row>
    <row r="21" spans="1:4" x14ac:dyDescent="0.25">
      <c r="B21" s="13">
        <v>1</v>
      </c>
      <c r="C21" s="1" t="s">
        <v>45</v>
      </c>
      <c r="D21" s="42">
        <f>бух!D23</f>
        <v>3300</v>
      </c>
    </row>
    <row r="22" spans="1:4" x14ac:dyDescent="0.25">
      <c r="B22" s="13">
        <v>2</v>
      </c>
      <c r="C22" s="5" t="s">
        <v>15</v>
      </c>
      <c r="D22" s="42">
        <v>3600</v>
      </c>
    </row>
    <row r="23" spans="1:4" x14ac:dyDescent="0.25">
      <c r="B23" s="13">
        <v>3</v>
      </c>
      <c r="C23" s="5" t="s">
        <v>22</v>
      </c>
      <c r="D23" s="42">
        <f>бух!D20</f>
        <v>1800</v>
      </c>
    </row>
    <row r="24" spans="1:4" x14ac:dyDescent="0.25">
      <c r="B24" s="13">
        <v>4</v>
      </c>
      <c r="C24" s="5" t="s">
        <v>18</v>
      </c>
      <c r="D24" s="42">
        <v>60000</v>
      </c>
    </row>
    <row r="25" spans="1:4" x14ac:dyDescent="0.25">
      <c r="B25" s="13">
        <v>5</v>
      </c>
      <c r="C25" s="5" t="s">
        <v>26</v>
      </c>
      <c r="D25" s="42">
        <v>2190</v>
      </c>
    </row>
    <row r="26" spans="1:4" x14ac:dyDescent="0.25">
      <c r="B26" s="13">
        <v>6</v>
      </c>
      <c r="C26" s="5" t="s">
        <v>16</v>
      </c>
      <c r="D26" s="42">
        <v>1968.75</v>
      </c>
    </row>
    <row r="27" spans="1:4" x14ac:dyDescent="0.25">
      <c r="B27" s="13">
        <v>7</v>
      </c>
      <c r="C27" s="5" t="s">
        <v>17</v>
      </c>
      <c r="D27" s="42">
        <v>12886</v>
      </c>
    </row>
    <row r="28" spans="1:4" x14ac:dyDescent="0.25">
      <c r="B28" s="13">
        <v>8</v>
      </c>
      <c r="C28" s="5" t="s">
        <v>23</v>
      </c>
      <c r="D28" s="42">
        <v>3760</v>
      </c>
    </row>
    <row r="29" spans="1:4" x14ac:dyDescent="0.25">
      <c r="B29" s="13">
        <v>9</v>
      </c>
      <c r="C29" s="46" t="s">
        <v>30</v>
      </c>
      <c r="D29" s="42">
        <v>69225</v>
      </c>
    </row>
    <row r="30" spans="1:4" x14ac:dyDescent="0.25">
      <c r="B30" s="13">
        <v>10</v>
      </c>
      <c r="C30" s="5" t="s">
        <v>24</v>
      </c>
      <c r="D30" s="42">
        <v>3456</v>
      </c>
    </row>
    <row r="31" spans="1:4" x14ac:dyDescent="0.25">
      <c r="B31" s="1"/>
      <c r="C31" s="2" t="s">
        <v>4</v>
      </c>
      <c r="D31" s="4">
        <f>SUM(D21:D30)</f>
        <v>162185.75</v>
      </c>
    </row>
    <row r="32" spans="1:4" x14ac:dyDescent="0.25">
      <c r="A32" s="45" t="s">
        <v>32</v>
      </c>
      <c r="B32" s="45"/>
      <c r="C32" s="45"/>
      <c r="D32" s="45"/>
    </row>
    <row r="33" spans="1:4" x14ac:dyDescent="0.25">
      <c r="B33" s="1" t="s">
        <v>1</v>
      </c>
      <c r="C33" s="1" t="s">
        <v>7</v>
      </c>
      <c r="D33" s="1" t="s">
        <v>2</v>
      </c>
    </row>
    <row r="34" spans="1:4" x14ac:dyDescent="0.25">
      <c r="B34" s="6">
        <v>1</v>
      </c>
      <c r="C34" s="1" t="s">
        <v>36</v>
      </c>
      <c r="D34" s="18">
        <v>2106.48</v>
      </c>
    </row>
    <row r="35" spans="1:4" x14ac:dyDescent="0.25">
      <c r="B35" s="6">
        <v>2</v>
      </c>
      <c r="C35" s="1" t="s">
        <v>33</v>
      </c>
      <c r="D35" s="18">
        <v>1008.62</v>
      </c>
    </row>
    <row r="36" spans="1:4" x14ac:dyDescent="0.25">
      <c r="B36" s="6">
        <v>3</v>
      </c>
      <c r="C36" s="1" t="s">
        <v>34</v>
      </c>
      <c r="D36" s="38">
        <v>11679.41</v>
      </c>
    </row>
    <row r="37" spans="1:4" x14ac:dyDescent="0.25">
      <c r="B37" s="6"/>
      <c r="C37" s="1"/>
      <c r="D37" s="38"/>
    </row>
    <row r="38" spans="1:4" x14ac:dyDescent="0.25">
      <c r="B38" s="1"/>
      <c r="C38" s="3" t="s">
        <v>35</v>
      </c>
      <c r="D38" s="4">
        <f>SUM(D34:D37)</f>
        <v>14794.51</v>
      </c>
    </row>
    <row r="39" spans="1:4" x14ac:dyDescent="0.25">
      <c r="A39" s="25" t="s">
        <v>12</v>
      </c>
      <c r="B39" s="25"/>
      <c r="C39" s="25"/>
      <c r="D39" s="25"/>
    </row>
    <row r="40" spans="1:4" x14ac:dyDescent="0.25">
      <c r="B40" s="6">
        <v>1</v>
      </c>
      <c r="C40" s="8"/>
      <c r="D40" s="20"/>
    </row>
    <row r="41" spans="1:4" x14ac:dyDescent="0.25">
      <c r="B41" s="6"/>
      <c r="C41" s="7" t="s">
        <v>4</v>
      </c>
      <c r="D41" s="21">
        <v>0</v>
      </c>
    </row>
    <row r="42" spans="1:4" x14ac:dyDescent="0.25">
      <c r="A42" s="25" t="s">
        <v>13</v>
      </c>
      <c r="B42" s="25"/>
      <c r="C42" s="25"/>
      <c r="D42" s="25"/>
    </row>
    <row r="43" spans="1:4" ht="29.25" customHeight="1" x14ac:dyDescent="0.25">
      <c r="A43" s="9"/>
      <c r="B43" s="13">
        <v>1</v>
      </c>
      <c r="C43" s="11"/>
      <c r="D43" s="22"/>
    </row>
    <row r="44" spans="1:4" x14ac:dyDescent="0.25">
      <c r="A44" s="9"/>
      <c r="B44" s="10"/>
      <c r="C44" s="12" t="s">
        <v>4</v>
      </c>
      <c r="D44" s="23">
        <v>0</v>
      </c>
    </row>
    <row r="45" spans="1:4" x14ac:dyDescent="0.25">
      <c r="A45" s="14"/>
      <c r="B45" s="10"/>
      <c r="C45" s="12" t="s">
        <v>37</v>
      </c>
      <c r="D45" s="23">
        <f>D12+D18+D31+D38</f>
        <v>3475516.7699999996</v>
      </c>
    </row>
    <row r="46" spans="1:4" x14ac:dyDescent="0.25">
      <c r="A46" s="9"/>
      <c r="B46" s="9"/>
      <c r="C46" s="9"/>
      <c r="D46" s="9"/>
    </row>
    <row r="47" spans="1:4" x14ac:dyDescent="0.25">
      <c r="B47" t="s">
        <v>11</v>
      </c>
      <c r="D47" t="s">
        <v>10</v>
      </c>
    </row>
    <row r="49" spans="2:4" x14ac:dyDescent="0.25">
      <c r="B49" t="s">
        <v>27</v>
      </c>
      <c r="D49" t="s">
        <v>28</v>
      </c>
    </row>
    <row r="75" ht="4.5" customHeight="1" x14ac:dyDescent="0.25"/>
    <row r="76" hidden="1" x14ac:dyDescent="0.25"/>
  </sheetData>
  <mergeCells count="13">
    <mergeCell ref="A42:D42"/>
    <mergeCell ref="A19:D19"/>
    <mergeCell ref="A1:D1"/>
    <mergeCell ref="A2:D2"/>
    <mergeCell ref="A13:D13"/>
    <mergeCell ref="A4:D4"/>
    <mergeCell ref="A3:D3"/>
    <mergeCell ref="A5:D5"/>
    <mergeCell ref="A6:D6"/>
    <mergeCell ref="A8:D8"/>
    <mergeCell ref="A39:D39"/>
    <mergeCell ref="A7:D7"/>
    <mergeCell ref="A32:D32"/>
  </mergeCells>
  <pageMargins left="0.70866141732283472" right="0.31496062992125984" top="0.35433070866141736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1"/>
  <sheetViews>
    <sheetView topLeftCell="A8" workbookViewId="0">
      <selection activeCell="A27" sqref="A27:D27"/>
    </sheetView>
  </sheetViews>
  <sheetFormatPr defaultRowHeight="15" x14ac:dyDescent="0.25"/>
  <cols>
    <col min="1" max="1" width="3.28515625" customWidth="1"/>
    <col min="2" max="2" width="4.140625" customWidth="1"/>
    <col min="3" max="3" width="54.28515625" customWidth="1"/>
    <col min="4" max="4" width="23.28515625" customWidth="1"/>
    <col min="5" max="5" width="14" customWidth="1"/>
    <col min="6" max="6" width="4.7109375" customWidth="1"/>
    <col min="7" max="7" width="10.5703125" bestFit="1" customWidth="1"/>
  </cols>
  <sheetData>
    <row r="1" spans="1:7" ht="46.15" customHeight="1" x14ac:dyDescent="0.25">
      <c r="A1" s="27" t="s">
        <v>6</v>
      </c>
      <c r="B1" s="28"/>
      <c r="C1" s="28"/>
      <c r="D1" s="28"/>
    </row>
    <row r="2" spans="1:7" ht="43.9" customHeight="1" x14ac:dyDescent="0.25">
      <c r="A2" s="29" t="s">
        <v>41</v>
      </c>
      <c r="B2" s="30"/>
      <c r="C2" s="30"/>
      <c r="D2" s="30"/>
    </row>
    <row r="3" spans="1:7" ht="0.75" customHeight="1" x14ac:dyDescent="0.25">
      <c r="A3" s="32"/>
      <c r="B3" s="32"/>
      <c r="C3" s="32"/>
      <c r="D3" s="32"/>
    </row>
    <row r="4" spans="1:7" ht="15" hidden="1" customHeight="1" x14ac:dyDescent="0.25">
      <c r="A4" s="31"/>
      <c r="B4" s="31"/>
      <c r="C4" s="31"/>
      <c r="D4" s="31"/>
    </row>
    <row r="5" spans="1:7" ht="17.25" customHeight="1" x14ac:dyDescent="0.25">
      <c r="A5" s="33" t="s">
        <v>48</v>
      </c>
      <c r="B5" s="33"/>
      <c r="C5" s="33"/>
      <c r="D5" s="33"/>
    </row>
    <row r="6" spans="1:7" ht="15" customHeight="1" x14ac:dyDescent="0.25">
      <c r="A6" s="31" t="s">
        <v>8</v>
      </c>
      <c r="B6" s="31"/>
      <c r="C6" s="31"/>
      <c r="D6" s="31"/>
    </row>
    <row r="7" spans="1:7" ht="15" customHeight="1" x14ac:dyDescent="0.25">
      <c r="A7" s="31" t="s">
        <v>49</v>
      </c>
      <c r="B7" s="26"/>
      <c r="C7" s="26"/>
      <c r="D7" s="26"/>
    </row>
    <row r="8" spans="1:7" ht="15.75" customHeight="1" x14ac:dyDescent="0.25">
      <c r="A8" s="34" t="s">
        <v>9</v>
      </c>
      <c r="B8" s="34"/>
      <c r="C8" s="34"/>
      <c r="D8" s="34"/>
    </row>
    <row r="9" spans="1:7" x14ac:dyDescent="0.25">
      <c r="B9" s="1" t="s">
        <v>1</v>
      </c>
      <c r="C9" s="1" t="s">
        <v>7</v>
      </c>
      <c r="D9" s="1" t="s">
        <v>2</v>
      </c>
    </row>
    <row r="10" spans="1:7" x14ac:dyDescent="0.25">
      <c r="B10" s="13">
        <v>1</v>
      </c>
      <c r="C10" s="1" t="s">
        <v>19</v>
      </c>
      <c r="D10" s="1">
        <v>1118478.04</v>
      </c>
    </row>
    <row r="11" spans="1:7" x14ac:dyDescent="0.25">
      <c r="B11" s="13">
        <v>2</v>
      </c>
      <c r="C11" s="1" t="s">
        <v>20</v>
      </c>
      <c r="D11" s="1">
        <v>176064.03</v>
      </c>
      <c r="G11" s="15"/>
    </row>
    <row r="12" spans="1:7" x14ac:dyDescent="0.25">
      <c r="B12" s="1"/>
      <c r="C12" s="3" t="s">
        <v>4</v>
      </c>
      <c r="D12" s="3">
        <f>SUM(D10:D11)</f>
        <v>1294542.07</v>
      </c>
    </row>
    <row r="13" spans="1:7" x14ac:dyDescent="0.25">
      <c r="A13" s="31" t="s">
        <v>0</v>
      </c>
      <c r="B13" s="31"/>
      <c r="C13" s="31"/>
      <c r="D13" s="31"/>
    </row>
    <row r="14" spans="1:7" x14ac:dyDescent="0.25">
      <c r="A14" s="39"/>
      <c r="B14" s="41" t="s">
        <v>1</v>
      </c>
      <c r="C14" s="41" t="s">
        <v>3</v>
      </c>
      <c r="D14" s="41" t="s">
        <v>2</v>
      </c>
      <c r="G14" s="15"/>
    </row>
    <row r="15" spans="1:7" x14ac:dyDescent="0.25">
      <c r="A15" s="39"/>
      <c r="B15" s="40">
        <v>1</v>
      </c>
      <c r="C15" s="41" t="s">
        <v>14</v>
      </c>
      <c r="D15" s="47">
        <v>38100</v>
      </c>
    </row>
    <row r="16" spans="1:7" x14ac:dyDescent="0.25">
      <c r="A16" s="39"/>
      <c r="B16" s="40">
        <v>2</v>
      </c>
      <c r="C16" s="41" t="s">
        <v>25</v>
      </c>
      <c r="D16" s="42">
        <v>3477</v>
      </c>
    </row>
    <row r="17" spans="1:4" x14ac:dyDescent="0.25">
      <c r="A17" s="39"/>
      <c r="B17" s="41"/>
      <c r="C17" s="43" t="s">
        <v>4</v>
      </c>
      <c r="D17" s="44">
        <f>SUM(D15:D16)</f>
        <v>41577</v>
      </c>
    </row>
    <row r="18" spans="1:4" x14ac:dyDescent="0.25">
      <c r="A18" s="45" t="s">
        <v>5</v>
      </c>
      <c r="B18" s="45"/>
      <c r="C18" s="45"/>
      <c r="D18" s="45"/>
    </row>
    <row r="19" spans="1:4" x14ac:dyDescent="0.25">
      <c r="A19" s="39"/>
      <c r="B19" s="41" t="s">
        <v>1</v>
      </c>
      <c r="C19" s="41" t="s">
        <v>7</v>
      </c>
      <c r="D19" s="41" t="s">
        <v>2</v>
      </c>
    </row>
    <row r="20" spans="1:4" x14ac:dyDescent="0.25">
      <c r="A20" s="39"/>
      <c r="B20" s="40">
        <v>1</v>
      </c>
      <c r="C20" s="46" t="s">
        <v>26</v>
      </c>
      <c r="D20" s="42">
        <v>2190</v>
      </c>
    </row>
    <row r="21" spans="1:4" x14ac:dyDescent="0.25">
      <c r="A21" s="39"/>
      <c r="B21" s="40">
        <v>2</v>
      </c>
      <c r="C21" s="46" t="s">
        <v>16</v>
      </c>
      <c r="D21" s="42">
        <v>1968.75</v>
      </c>
    </row>
    <row r="22" spans="1:4" x14ac:dyDescent="0.25">
      <c r="A22" s="39"/>
      <c r="B22" s="40">
        <v>3</v>
      </c>
      <c r="C22" s="46" t="s">
        <v>17</v>
      </c>
      <c r="D22" s="42">
        <v>6550</v>
      </c>
    </row>
    <row r="23" spans="1:4" x14ac:dyDescent="0.25">
      <c r="B23" s="1"/>
      <c r="C23" s="2" t="s">
        <v>4</v>
      </c>
      <c r="D23" s="4">
        <f>SUM(D20:D22)</f>
        <v>10708.75</v>
      </c>
    </row>
    <row r="24" spans="1:4" x14ac:dyDescent="0.25">
      <c r="A24" s="25" t="s">
        <v>12</v>
      </c>
      <c r="B24" s="25"/>
      <c r="C24" s="25"/>
      <c r="D24" s="25"/>
    </row>
    <row r="25" spans="1:4" x14ac:dyDescent="0.25">
      <c r="B25" s="6">
        <v>1</v>
      </c>
      <c r="C25" s="8"/>
      <c r="D25" s="20"/>
    </row>
    <row r="26" spans="1:4" x14ac:dyDescent="0.25">
      <c r="B26" s="6"/>
      <c r="C26" s="7" t="s">
        <v>4</v>
      </c>
      <c r="D26" s="21">
        <v>0</v>
      </c>
    </row>
    <row r="27" spans="1:4" x14ac:dyDescent="0.25">
      <c r="A27" s="25" t="s">
        <v>13</v>
      </c>
      <c r="B27" s="25"/>
      <c r="C27" s="25"/>
      <c r="D27" s="25"/>
    </row>
    <row r="28" spans="1:4" ht="29.25" customHeight="1" x14ac:dyDescent="0.25">
      <c r="A28" s="24"/>
      <c r="B28" s="13">
        <v>1</v>
      </c>
      <c r="C28" s="11"/>
      <c r="D28" s="22"/>
    </row>
    <row r="29" spans="1:4" x14ac:dyDescent="0.25">
      <c r="A29" s="24"/>
      <c r="B29" s="10"/>
      <c r="C29" s="12" t="s">
        <v>4</v>
      </c>
      <c r="D29" s="23">
        <v>0</v>
      </c>
    </row>
    <row r="30" spans="1:4" x14ac:dyDescent="0.25">
      <c r="A30" s="24"/>
      <c r="B30" s="10"/>
      <c r="C30" s="12" t="s">
        <v>37</v>
      </c>
      <c r="D30" s="23">
        <f>D12+D17+D23</f>
        <v>1346827.82</v>
      </c>
    </row>
    <row r="31" spans="1:4" x14ac:dyDescent="0.25">
      <c r="A31" s="24"/>
      <c r="B31" s="24"/>
      <c r="C31" s="24"/>
      <c r="D31" s="24"/>
    </row>
    <row r="32" spans="1:4" x14ac:dyDescent="0.25">
      <c r="B32" t="s">
        <v>11</v>
      </c>
      <c r="D32" t="s">
        <v>10</v>
      </c>
    </row>
    <row r="34" spans="2:4" x14ac:dyDescent="0.25">
      <c r="B34" t="s">
        <v>27</v>
      </c>
      <c r="D34" t="s">
        <v>28</v>
      </c>
    </row>
    <row r="60" ht="4.5" customHeight="1" x14ac:dyDescent="0.25"/>
    <row r="61" hidden="1" x14ac:dyDescent="0.25"/>
  </sheetData>
  <mergeCells count="12">
    <mergeCell ref="A7:D7"/>
    <mergeCell ref="A8:D8"/>
    <mergeCell ref="A13:D13"/>
    <mergeCell ref="A18:D18"/>
    <mergeCell ref="A24:D24"/>
    <mergeCell ref="A27:D27"/>
    <mergeCell ref="A1:D1"/>
    <mergeCell ref="A2:D2"/>
    <mergeCell ref="A3:D3"/>
    <mergeCell ref="A4:D4"/>
    <mergeCell ref="A5:D5"/>
    <mergeCell ref="A6:D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C0533-1D8C-4A17-8ADC-67790F6CBEF5}">
  <dimension ref="A1:G74"/>
  <sheetViews>
    <sheetView workbookViewId="0">
      <selection activeCell="D44" sqref="D44"/>
    </sheetView>
  </sheetViews>
  <sheetFormatPr defaultRowHeight="15" x14ac:dyDescent="0.25"/>
  <cols>
    <col min="1" max="1" width="3.28515625" customWidth="1"/>
    <col min="2" max="2" width="4.140625" customWidth="1"/>
    <col min="3" max="3" width="54.28515625" customWidth="1"/>
    <col min="4" max="4" width="23.28515625" customWidth="1"/>
    <col min="5" max="5" width="14" customWidth="1"/>
    <col min="6" max="6" width="4.7109375" customWidth="1"/>
    <col min="7" max="7" width="10.5703125" bestFit="1" customWidth="1"/>
  </cols>
  <sheetData>
    <row r="1" spans="1:7" ht="46.15" customHeight="1" x14ac:dyDescent="0.25">
      <c r="A1" s="27" t="s">
        <v>6</v>
      </c>
      <c r="B1" s="28"/>
      <c r="C1" s="28"/>
      <c r="D1" s="28"/>
    </row>
    <row r="2" spans="1:7" ht="43.9" customHeight="1" x14ac:dyDescent="0.25">
      <c r="A2" s="29" t="s">
        <v>40</v>
      </c>
      <c r="B2" s="30"/>
      <c r="C2" s="30"/>
      <c r="D2" s="30"/>
    </row>
    <row r="3" spans="1:7" ht="0.75" customHeight="1" x14ac:dyDescent="0.25">
      <c r="A3" s="32"/>
      <c r="B3" s="32"/>
      <c r="C3" s="32"/>
      <c r="D3" s="32"/>
    </row>
    <row r="4" spans="1:7" ht="15" hidden="1" customHeight="1" x14ac:dyDescent="0.25">
      <c r="A4" s="31"/>
      <c r="B4" s="31"/>
      <c r="C4" s="31"/>
      <c r="D4" s="31"/>
    </row>
    <row r="5" spans="1:7" ht="17.25" customHeight="1" x14ac:dyDescent="0.25">
      <c r="A5" s="33" t="s">
        <v>38</v>
      </c>
      <c r="B5" s="33"/>
      <c r="C5" s="33"/>
      <c r="D5" s="33"/>
    </row>
    <row r="6" spans="1:7" ht="15" customHeight="1" x14ac:dyDescent="0.25">
      <c r="A6" s="31" t="s">
        <v>8</v>
      </c>
      <c r="B6" s="31"/>
      <c r="C6" s="31"/>
      <c r="D6" s="31"/>
    </row>
    <row r="7" spans="1:7" ht="15" customHeight="1" x14ac:dyDescent="0.25">
      <c r="A7" s="31" t="s">
        <v>39</v>
      </c>
      <c r="B7" s="26"/>
      <c r="C7" s="26"/>
      <c r="D7" s="26"/>
    </row>
    <row r="8" spans="1:7" ht="15.75" customHeight="1" x14ac:dyDescent="0.25">
      <c r="A8" s="34" t="s">
        <v>9</v>
      </c>
      <c r="B8" s="34"/>
      <c r="C8" s="34"/>
      <c r="D8" s="34"/>
    </row>
    <row r="9" spans="1:7" x14ac:dyDescent="0.25">
      <c r="B9" s="1" t="s">
        <v>1</v>
      </c>
      <c r="C9" s="1" t="s">
        <v>7</v>
      </c>
      <c r="D9" s="1" t="s">
        <v>2</v>
      </c>
    </row>
    <row r="10" spans="1:7" x14ac:dyDescent="0.25">
      <c r="B10" s="13">
        <v>1</v>
      </c>
      <c r="C10" s="1" t="s">
        <v>19</v>
      </c>
      <c r="D10" s="1">
        <v>1056129.48</v>
      </c>
    </row>
    <row r="11" spans="1:7" x14ac:dyDescent="0.25">
      <c r="B11" s="13">
        <v>2</v>
      </c>
      <c r="C11" s="1" t="s">
        <v>20</v>
      </c>
      <c r="D11" s="1">
        <v>228858.26</v>
      </c>
      <c r="G11" s="15"/>
    </row>
    <row r="12" spans="1:7" x14ac:dyDescent="0.25">
      <c r="B12" s="1"/>
      <c r="C12" s="3" t="s">
        <v>4</v>
      </c>
      <c r="D12" s="3">
        <f>SUM(D10:D11)</f>
        <v>1284987.74</v>
      </c>
    </row>
    <row r="13" spans="1:7" x14ac:dyDescent="0.25">
      <c r="A13" s="31" t="s">
        <v>0</v>
      </c>
      <c r="B13" s="31"/>
      <c r="C13" s="31"/>
      <c r="D13" s="31"/>
    </row>
    <row r="14" spans="1:7" x14ac:dyDescent="0.25">
      <c r="B14" s="1" t="s">
        <v>1</v>
      </c>
      <c r="C14" s="1" t="s">
        <v>3</v>
      </c>
      <c r="D14" s="1" t="s">
        <v>2</v>
      </c>
      <c r="G14" s="15"/>
    </row>
    <row r="15" spans="1:7" x14ac:dyDescent="0.25">
      <c r="A15" s="39"/>
      <c r="B15" s="40">
        <v>1</v>
      </c>
      <c r="C15" s="41" t="s">
        <v>21</v>
      </c>
      <c r="D15" s="42">
        <v>12780</v>
      </c>
    </row>
    <row r="16" spans="1:7" x14ac:dyDescent="0.25">
      <c r="A16" s="39"/>
      <c r="B16" s="41"/>
      <c r="C16" s="43" t="s">
        <v>4</v>
      </c>
      <c r="D16" s="44">
        <f>SUM(D15:D15)</f>
        <v>12780</v>
      </c>
    </row>
    <row r="17" spans="1:4" x14ac:dyDescent="0.25">
      <c r="A17" s="45" t="s">
        <v>5</v>
      </c>
      <c r="B17" s="45"/>
      <c r="C17" s="45"/>
      <c r="D17" s="45"/>
    </row>
    <row r="18" spans="1:4" x14ac:dyDescent="0.25">
      <c r="A18" s="39"/>
      <c r="B18" s="41" t="s">
        <v>1</v>
      </c>
      <c r="C18" s="41" t="s">
        <v>7</v>
      </c>
      <c r="D18" s="41" t="s">
        <v>2</v>
      </c>
    </row>
    <row r="19" spans="1:4" x14ac:dyDescent="0.25">
      <c r="A19" s="39"/>
      <c r="B19" s="40">
        <v>1</v>
      </c>
      <c r="C19" s="46" t="s">
        <v>15</v>
      </c>
      <c r="D19" s="42">
        <v>3600</v>
      </c>
    </row>
    <row r="20" spans="1:4" x14ac:dyDescent="0.25">
      <c r="A20" s="39"/>
      <c r="B20" s="40">
        <v>2</v>
      </c>
      <c r="C20" s="46" t="s">
        <v>22</v>
      </c>
      <c r="D20" s="42">
        <v>1800</v>
      </c>
    </row>
    <row r="21" spans="1:4" x14ac:dyDescent="0.25">
      <c r="A21" s="39"/>
      <c r="B21" s="40">
        <v>3</v>
      </c>
      <c r="C21" s="46" t="s">
        <v>18</v>
      </c>
      <c r="D21" s="42">
        <v>60000</v>
      </c>
    </row>
    <row r="22" spans="1:4" x14ac:dyDescent="0.25">
      <c r="A22" s="39"/>
      <c r="B22" s="40">
        <v>4</v>
      </c>
      <c r="C22" s="46" t="s">
        <v>30</v>
      </c>
      <c r="D22" s="42">
        <v>69225</v>
      </c>
    </row>
    <row r="23" spans="1:4" x14ac:dyDescent="0.25">
      <c r="A23" s="39"/>
      <c r="B23" s="40">
        <v>5</v>
      </c>
      <c r="C23" s="46" t="s">
        <v>31</v>
      </c>
      <c r="D23" s="42">
        <v>3300</v>
      </c>
    </row>
    <row r="24" spans="1:4" x14ac:dyDescent="0.25">
      <c r="A24" s="39"/>
      <c r="B24" s="40">
        <v>6</v>
      </c>
      <c r="C24" s="46" t="s">
        <v>17</v>
      </c>
      <c r="D24" s="42">
        <v>6336</v>
      </c>
    </row>
    <row r="25" spans="1:4" x14ac:dyDescent="0.25">
      <c r="A25" s="39"/>
      <c r="B25" s="40">
        <v>7</v>
      </c>
      <c r="C25" s="46" t="s">
        <v>23</v>
      </c>
      <c r="D25" s="42">
        <v>3760</v>
      </c>
    </row>
    <row r="26" spans="1:4" x14ac:dyDescent="0.25">
      <c r="A26" s="39"/>
      <c r="B26" s="40">
        <v>8</v>
      </c>
      <c r="C26" s="46" t="s">
        <v>24</v>
      </c>
      <c r="D26" s="42">
        <v>3456</v>
      </c>
    </row>
    <row r="27" spans="1:4" x14ac:dyDescent="0.25">
      <c r="A27" s="39"/>
      <c r="B27" s="40"/>
      <c r="C27" s="46"/>
      <c r="D27" s="42"/>
    </row>
    <row r="28" spans="1:4" x14ac:dyDescent="0.25">
      <c r="A28" s="39"/>
      <c r="B28" s="41"/>
      <c r="C28" s="43" t="s">
        <v>4</v>
      </c>
      <c r="D28" s="44">
        <f>SUM(D19:D27)</f>
        <v>151477</v>
      </c>
    </row>
    <row r="29" spans="1:4" x14ac:dyDescent="0.25">
      <c r="A29" s="45" t="s">
        <v>32</v>
      </c>
      <c r="B29" s="45"/>
      <c r="C29" s="45"/>
      <c r="D29" s="45"/>
    </row>
    <row r="30" spans="1:4" x14ac:dyDescent="0.25">
      <c r="B30" s="1" t="s">
        <v>1</v>
      </c>
      <c r="C30" s="1" t="s">
        <v>7</v>
      </c>
      <c r="D30" s="1" t="s">
        <v>2</v>
      </c>
    </row>
    <row r="31" spans="1:4" x14ac:dyDescent="0.25">
      <c r="B31" s="6">
        <v>1</v>
      </c>
      <c r="C31" s="1" t="s">
        <v>36</v>
      </c>
      <c r="D31" s="18">
        <v>2106.48</v>
      </c>
    </row>
    <row r="32" spans="1:4" x14ac:dyDescent="0.25">
      <c r="B32" s="6">
        <v>2</v>
      </c>
      <c r="C32" s="1" t="s">
        <v>33</v>
      </c>
      <c r="D32" s="18">
        <v>1008.62</v>
      </c>
    </row>
    <row r="33" spans="1:4" x14ac:dyDescent="0.25">
      <c r="B33" s="6">
        <v>3</v>
      </c>
      <c r="C33" s="1" t="s">
        <v>34</v>
      </c>
      <c r="D33" s="38">
        <v>11679.41</v>
      </c>
    </row>
    <row r="34" spans="1:4" x14ac:dyDescent="0.25">
      <c r="B34" s="6"/>
      <c r="C34" s="1"/>
      <c r="D34" s="38"/>
    </row>
    <row r="35" spans="1:4" x14ac:dyDescent="0.25">
      <c r="B35" s="1"/>
      <c r="C35" s="3" t="s">
        <v>35</v>
      </c>
      <c r="D35" s="4">
        <f>SUM(D31:D34)</f>
        <v>14794.51</v>
      </c>
    </row>
    <row r="36" spans="1:4" x14ac:dyDescent="0.25">
      <c r="B36" s="35"/>
      <c r="C36" s="36"/>
      <c r="D36" s="37"/>
    </row>
    <row r="37" spans="1:4" x14ac:dyDescent="0.25">
      <c r="A37" s="25" t="s">
        <v>12</v>
      </c>
      <c r="B37" s="25"/>
      <c r="C37" s="25"/>
      <c r="D37" s="25"/>
    </row>
    <row r="38" spans="1:4" x14ac:dyDescent="0.25">
      <c r="B38" s="6">
        <v>1</v>
      </c>
      <c r="C38" s="8"/>
      <c r="D38" s="20"/>
    </row>
    <row r="39" spans="1:4" x14ac:dyDescent="0.25">
      <c r="B39" s="6"/>
      <c r="C39" s="7" t="s">
        <v>4</v>
      </c>
      <c r="D39" s="21">
        <v>0</v>
      </c>
    </row>
    <row r="40" spans="1:4" x14ac:dyDescent="0.25">
      <c r="A40" s="25" t="s">
        <v>13</v>
      </c>
      <c r="B40" s="25"/>
      <c r="C40" s="25"/>
      <c r="D40" s="25"/>
    </row>
    <row r="41" spans="1:4" ht="29.25" customHeight="1" x14ac:dyDescent="0.25">
      <c r="A41" s="24"/>
      <c r="B41" s="13">
        <v>1</v>
      </c>
      <c r="C41" s="11"/>
      <c r="D41" s="22"/>
    </row>
    <row r="42" spans="1:4" x14ac:dyDescent="0.25">
      <c r="A42" s="24"/>
      <c r="B42" s="10"/>
      <c r="C42" s="12" t="s">
        <v>4</v>
      </c>
      <c r="D42" s="23">
        <v>0</v>
      </c>
    </row>
    <row r="43" spans="1:4" x14ac:dyDescent="0.25">
      <c r="A43" s="24"/>
      <c r="B43" s="10"/>
      <c r="C43" s="12" t="s">
        <v>37</v>
      </c>
      <c r="D43" s="23">
        <f>D12+D16+D28+D35</f>
        <v>1464039.25</v>
      </c>
    </row>
    <row r="44" spans="1:4" x14ac:dyDescent="0.25">
      <c r="A44" s="24"/>
      <c r="B44" s="24"/>
      <c r="C44" s="24"/>
      <c r="D44" s="24"/>
    </row>
    <row r="45" spans="1:4" x14ac:dyDescent="0.25">
      <c r="B45" t="s">
        <v>11</v>
      </c>
      <c r="D45" t="s">
        <v>10</v>
      </c>
    </row>
    <row r="47" spans="1:4" x14ac:dyDescent="0.25">
      <c r="B47" t="s">
        <v>27</v>
      </c>
      <c r="D47" t="s">
        <v>28</v>
      </c>
    </row>
    <row r="73" ht="4.5" customHeight="1" x14ac:dyDescent="0.25"/>
    <row r="74" hidden="1" x14ac:dyDescent="0.25"/>
  </sheetData>
  <mergeCells count="13">
    <mergeCell ref="A7:D7"/>
    <mergeCell ref="A8:D8"/>
    <mergeCell ref="A13:D13"/>
    <mergeCell ref="A17:D17"/>
    <mergeCell ref="A37:D37"/>
    <mergeCell ref="A40:D40"/>
    <mergeCell ref="A29:D29"/>
    <mergeCell ref="A1:D1"/>
    <mergeCell ref="A2:D2"/>
    <mergeCell ref="A3:D3"/>
    <mergeCell ref="A4:D4"/>
    <mergeCell ref="A5:D5"/>
    <mergeCell ref="A6:D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604C2-8D09-438B-8C73-272DE4690ED9}">
  <dimension ref="A1:G71"/>
  <sheetViews>
    <sheetView workbookViewId="0">
      <selection activeCell="G12" sqref="G12"/>
    </sheetView>
  </sheetViews>
  <sheetFormatPr defaultRowHeight="15" x14ac:dyDescent="0.25"/>
  <cols>
    <col min="1" max="1" width="3.28515625" customWidth="1"/>
    <col min="2" max="2" width="4.140625" customWidth="1"/>
    <col min="3" max="3" width="54.28515625" customWidth="1"/>
    <col min="4" max="4" width="23.28515625" customWidth="1"/>
    <col min="5" max="5" width="14" customWidth="1"/>
    <col min="6" max="6" width="4.7109375" customWidth="1"/>
    <col min="7" max="7" width="10.5703125" bestFit="1" customWidth="1"/>
  </cols>
  <sheetData>
    <row r="1" spans="1:7" ht="46.15" customHeight="1" x14ac:dyDescent="0.25">
      <c r="A1" s="27" t="s">
        <v>6</v>
      </c>
      <c r="B1" s="28"/>
      <c r="C1" s="28"/>
      <c r="D1" s="28"/>
    </row>
    <row r="2" spans="1:7" ht="43.9" customHeight="1" x14ac:dyDescent="0.25">
      <c r="A2" s="29" t="s">
        <v>42</v>
      </c>
      <c r="B2" s="30"/>
      <c r="C2" s="30"/>
      <c r="D2" s="30"/>
    </row>
    <row r="3" spans="1:7" ht="0.75" customHeight="1" x14ac:dyDescent="0.25">
      <c r="A3" s="32"/>
      <c r="B3" s="32"/>
      <c r="C3" s="32"/>
      <c r="D3" s="32"/>
    </row>
    <row r="4" spans="1:7" ht="15" hidden="1" customHeight="1" x14ac:dyDescent="0.25">
      <c r="A4" s="31"/>
      <c r="B4" s="31"/>
      <c r="C4" s="31"/>
      <c r="D4" s="31"/>
    </row>
    <row r="5" spans="1:7" ht="17.25" customHeight="1" x14ac:dyDescent="0.25">
      <c r="A5" s="33" t="s">
        <v>43</v>
      </c>
      <c r="B5" s="33"/>
      <c r="C5" s="33"/>
      <c r="D5" s="33"/>
    </row>
    <row r="6" spans="1:7" ht="15" customHeight="1" x14ac:dyDescent="0.25">
      <c r="A6" s="31" t="s">
        <v>8</v>
      </c>
      <c r="B6" s="31"/>
      <c r="C6" s="31"/>
      <c r="D6" s="31"/>
    </row>
    <row r="7" spans="1:7" ht="15" customHeight="1" x14ac:dyDescent="0.25">
      <c r="A7" s="31" t="s">
        <v>44</v>
      </c>
      <c r="B7" s="26"/>
      <c r="C7" s="26"/>
      <c r="D7" s="26"/>
    </row>
    <row r="8" spans="1:7" ht="15.75" customHeight="1" x14ac:dyDescent="0.25">
      <c r="A8" s="34" t="s">
        <v>9</v>
      </c>
      <c r="B8" s="34"/>
      <c r="C8" s="34"/>
      <c r="D8" s="34"/>
    </row>
    <row r="9" spans="1:7" x14ac:dyDescent="0.25">
      <c r="B9" s="1" t="s">
        <v>1</v>
      </c>
      <c r="C9" s="1" t="s">
        <v>7</v>
      </c>
      <c r="D9" s="1" t="s">
        <v>2</v>
      </c>
    </row>
    <row r="10" spans="1:7" x14ac:dyDescent="0.25">
      <c r="B10" s="13">
        <v>1</v>
      </c>
      <c r="C10" s="1" t="s">
        <v>19</v>
      </c>
      <c r="D10" s="1">
        <v>544794.84</v>
      </c>
    </row>
    <row r="11" spans="1:7" x14ac:dyDescent="0.25">
      <c r="B11" s="13">
        <v>2</v>
      </c>
      <c r="C11" s="1" t="s">
        <v>20</v>
      </c>
      <c r="D11" s="1">
        <v>119854.86</v>
      </c>
      <c r="G11" s="15"/>
    </row>
    <row r="12" spans="1:7" x14ac:dyDescent="0.25">
      <c r="B12" s="1"/>
      <c r="C12" s="3" t="s">
        <v>4</v>
      </c>
      <c r="D12" s="4">
        <f>SUM(D10:D11)</f>
        <v>664649.69999999995</v>
      </c>
    </row>
    <row r="13" spans="1:7" x14ac:dyDescent="0.25">
      <c r="A13" s="31" t="s">
        <v>0</v>
      </c>
      <c r="B13" s="31"/>
      <c r="C13" s="31"/>
      <c r="D13" s="31"/>
    </row>
    <row r="14" spans="1:7" x14ac:dyDescent="0.25">
      <c r="B14" s="1" t="s">
        <v>1</v>
      </c>
      <c r="C14" s="1" t="s">
        <v>3</v>
      </c>
      <c r="D14" s="1" t="s">
        <v>2</v>
      </c>
      <c r="G14" s="15"/>
    </row>
    <row r="15" spans="1:7" x14ac:dyDescent="0.25">
      <c r="B15" s="13">
        <v>1</v>
      </c>
      <c r="C15" s="1"/>
      <c r="D15" s="18"/>
    </row>
    <row r="16" spans="1:7" x14ac:dyDescent="0.25">
      <c r="B16" s="13">
        <v>2</v>
      </c>
      <c r="C16" s="1"/>
      <c r="D16" s="19"/>
      <c r="G16" s="15"/>
    </row>
    <row r="17" spans="1:4" x14ac:dyDescent="0.25">
      <c r="B17" s="13">
        <v>4</v>
      </c>
      <c r="C17" s="1"/>
      <c r="D17" s="19"/>
    </row>
    <row r="18" spans="1:4" x14ac:dyDescent="0.25">
      <c r="B18" s="13">
        <v>5</v>
      </c>
      <c r="C18" s="1"/>
      <c r="D18" s="19"/>
    </row>
    <row r="19" spans="1:4" x14ac:dyDescent="0.25">
      <c r="B19" s="13">
        <v>6</v>
      </c>
      <c r="C19" s="1"/>
      <c r="D19" s="19"/>
    </row>
    <row r="20" spans="1:4" x14ac:dyDescent="0.25">
      <c r="B20" s="13">
        <v>7</v>
      </c>
      <c r="C20" s="1"/>
      <c r="D20" s="19"/>
    </row>
    <row r="21" spans="1:4" x14ac:dyDescent="0.25">
      <c r="B21" s="1"/>
      <c r="C21" s="2" t="s">
        <v>4</v>
      </c>
      <c r="D21" s="4">
        <f>SUM(D15:D20)</f>
        <v>0</v>
      </c>
    </row>
    <row r="22" spans="1:4" x14ac:dyDescent="0.25">
      <c r="A22" s="26" t="s">
        <v>5</v>
      </c>
      <c r="B22" s="26"/>
      <c r="C22" s="26"/>
      <c r="D22" s="26"/>
    </row>
    <row r="23" spans="1:4" x14ac:dyDescent="0.25">
      <c r="B23" s="1" t="s">
        <v>1</v>
      </c>
      <c r="C23" s="1" t="s">
        <v>7</v>
      </c>
      <c r="D23" s="1" t="s">
        <v>2</v>
      </c>
    </row>
    <row r="24" spans="1:4" x14ac:dyDescent="0.25">
      <c r="B24" s="13">
        <v>1</v>
      </c>
      <c r="C24" s="1"/>
      <c r="D24" s="19"/>
    </row>
    <row r="25" spans="1:4" x14ac:dyDescent="0.25">
      <c r="B25" s="13">
        <v>2</v>
      </c>
      <c r="C25" s="5"/>
      <c r="D25" s="19"/>
    </row>
    <row r="26" spans="1:4" x14ac:dyDescent="0.25">
      <c r="B26" s="13">
        <v>3</v>
      </c>
      <c r="C26" s="5"/>
      <c r="D26" s="19"/>
    </row>
    <row r="27" spans="1:4" x14ac:dyDescent="0.25">
      <c r="B27" s="13">
        <v>4</v>
      </c>
      <c r="C27" s="5"/>
      <c r="D27" s="19"/>
    </row>
    <row r="28" spans="1:4" x14ac:dyDescent="0.25">
      <c r="B28" s="13">
        <v>5</v>
      </c>
      <c r="C28" s="5"/>
      <c r="D28" s="19"/>
    </row>
    <row r="29" spans="1:4" x14ac:dyDescent="0.25">
      <c r="B29" s="13">
        <v>6</v>
      </c>
      <c r="C29" s="5"/>
      <c r="D29" s="19"/>
    </row>
    <row r="30" spans="1:4" x14ac:dyDescent="0.25">
      <c r="B30" s="13">
        <v>7</v>
      </c>
      <c r="C30" s="5"/>
      <c r="D30" s="19"/>
    </row>
    <row r="31" spans="1:4" x14ac:dyDescent="0.25">
      <c r="B31" s="13">
        <v>8</v>
      </c>
      <c r="C31" s="5"/>
      <c r="D31" s="19"/>
    </row>
    <row r="32" spans="1:4" x14ac:dyDescent="0.25">
      <c r="B32" s="13">
        <v>9</v>
      </c>
      <c r="C32" s="5"/>
      <c r="D32" s="19"/>
    </row>
    <row r="33" spans="1:4" x14ac:dyDescent="0.25">
      <c r="B33" s="1"/>
      <c r="C33" s="2" t="s">
        <v>4</v>
      </c>
      <c r="D33" s="4">
        <f>SUM(D24:D32)</f>
        <v>0</v>
      </c>
    </row>
    <row r="34" spans="1:4" x14ac:dyDescent="0.25">
      <c r="A34" s="25" t="s">
        <v>12</v>
      </c>
      <c r="B34" s="25"/>
      <c r="C34" s="25"/>
      <c r="D34" s="25"/>
    </row>
    <row r="35" spans="1:4" x14ac:dyDescent="0.25">
      <c r="B35" s="6">
        <v>1</v>
      </c>
      <c r="C35" s="8"/>
      <c r="D35" s="20"/>
    </row>
    <row r="36" spans="1:4" x14ac:dyDescent="0.25">
      <c r="B36" s="6"/>
      <c r="C36" s="7" t="s">
        <v>4</v>
      </c>
      <c r="D36" s="21">
        <v>0</v>
      </c>
    </row>
    <row r="37" spans="1:4" x14ac:dyDescent="0.25">
      <c r="A37" s="25" t="s">
        <v>13</v>
      </c>
      <c r="B37" s="25"/>
      <c r="C37" s="25"/>
      <c r="D37" s="25"/>
    </row>
    <row r="38" spans="1:4" ht="29.25" customHeight="1" x14ac:dyDescent="0.25">
      <c r="A38" s="24"/>
      <c r="B38" s="13">
        <v>1</v>
      </c>
      <c r="C38" s="11"/>
      <c r="D38" s="22"/>
    </row>
    <row r="39" spans="1:4" x14ac:dyDescent="0.25">
      <c r="A39" s="24"/>
      <c r="B39" s="10"/>
      <c r="C39" s="12" t="s">
        <v>4</v>
      </c>
      <c r="D39" s="23">
        <v>0</v>
      </c>
    </row>
    <row r="40" spans="1:4" x14ac:dyDescent="0.25">
      <c r="A40" s="24"/>
      <c r="B40" s="16"/>
      <c r="C40" s="17"/>
      <c r="D40" s="17"/>
    </row>
    <row r="41" spans="1:4" x14ac:dyDescent="0.25">
      <c r="A41" s="24"/>
      <c r="B41" s="24"/>
      <c r="C41" s="24"/>
      <c r="D41" s="24"/>
    </row>
    <row r="42" spans="1:4" x14ac:dyDescent="0.25">
      <c r="B42" t="s">
        <v>11</v>
      </c>
      <c r="D42" t="s">
        <v>10</v>
      </c>
    </row>
    <row r="44" spans="1:4" x14ac:dyDescent="0.25">
      <c r="B44" t="s">
        <v>27</v>
      </c>
      <c r="D44" t="s">
        <v>28</v>
      </c>
    </row>
    <row r="70" ht="4.5" customHeight="1" x14ac:dyDescent="0.25"/>
    <row r="71" hidden="1" x14ac:dyDescent="0.25"/>
  </sheetData>
  <mergeCells count="12">
    <mergeCell ref="A7:D7"/>
    <mergeCell ref="A8:D8"/>
    <mergeCell ref="A13:D13"/>
    <mergeCell ref="A22:D22"/>
    <mergeCell ref="A34:D34"/>
    <mergeCell ref="A37:D37"/>
    <mergeCell ref="A1:D1"/>
    <mergeCell ref="A2:D2"/>
    <mergeCell ref="A3:D3"/>
    <mergeCell ref="A4:D4"/>
    <mergeCell ref="A5:D5"/>
    <mergeCell ref="A6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Разом</vt:lpstr>
      <vt:lpstr>нач</vt:lpstr>
      <vt:lpstr>бух</vt:lpstr>
      <vt:lpstr>метод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ASUS</cp:lastModifiedBy>
  <cp:lastPrinted>2021-07-13T13:11:45Z</cp:lastPrinted>
  <dcterms:created xsi:type="dcterms:W3CDTF">2017-12-04T15:35:51Z</dcterms:created>
  <dcterms:modified xsi:type="dcterms:W3CDTF">2025-12-31T09:31:06Z</dcterms:modified>
</cp:coreProperties>
</file>